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240" yWindow="75" windowWidth="13395" windowHeight="10290"/>
  </bookViews>
  <sheets>
    <sheet name="Lote-1" sheetId="5" r:id="rId1"/>
    <sheet name="Lote-2" sheetId="4" r:id="rId2"/>
    <sheet name="Lote-3" sheetId="1" r:id="rId3"/>
    <sheet name="Plan2" sheetId="2" r:id="rId4"/>
    <sheet name="Plan3" sheetId="3" r:id="rId5"/>
  </sheets>
  <calcPr calcId="144525"/>
</workbook>
</file>

<file path=xl/calcChain.xml><?xml version="1.0" encoding="utf-8"?>
<calcChain xmlns="http://schemas.openxmlformats.org/spreadsheetml/2006/main">
  <c r="M1" i="1" l="1"/>
  <c r="P3" i="1" s="1"/>
  <c r="L24" i="1" s="1"/>
  <c r="L25" i="1" s="1"/>
  <c r="I21" i="1"/>
  <c r="G12" i="1"/>
  <c r="G11" i="1"/>
  <c r="M1" i="4"/>
  <c r="P3" i="4" s="1"/>
  <c r="L24" i="4" s="1"/>
  <c r="L25" i="4" s="1"/>
  <c r="I21" i="4"/>
  <c r="G14" i="4"/>
  <c r="G13" i="4"/>
  <c r="G12" i="4"/>
  <c r="G11" i="4"/>
  <c r="M1" i="5"/>
  <c r="P3" i="5" s="1"/>
  <c r="L24" i="5" s="1"/>
  <c r="L25" i="5" s="1"/>
  <c r="I21" i="5"/>
  <c r="G26" i="5"/>
  <c r="G25" i="5"/>
  <c r="G24" i="5"/>
  <c r="G23" i="5"/>
  <c r="P4" i="1" l="1"/>
  <c r="L29" i="1" s="1"/>
  <c r="P1" i="1"/>
  <c r="L14" i="1" s="1"/>
  <c r="L15" i="1" s="1"/>
  <c r="M16" i="1" s="1"/>
  <c r="P5" i="1"/>
  <c r="L35" i="1" s="1"/>
  <c r="M36" i="1" s="1"/>
  <c r="P2" i="1"/>
  <c r="L19" i="1" s="1"/>
  <c r="L20" i="1" s="1"/>
  <c r="L16" i="1"/>
  <c r="Q16" i="1" s="1"/>
  <c r="M26" i="1"/>
  <c r="L26" i="1"/>
  <c r="Q26" i="1" s="1"/>
  <c r="L30" i="1"/>
  <c r="Q30" i="1"/>
  <c r="Q25" i="1"/>
  <c r="L36" i="1"/>
  <c r="Q36" i="1" s="1"/>
  <c r="P4" i="4"/>
  <c r="L29" i="4" s="1"/>
  <c r="P1" i="4"/>
  <c r="L14" i="4" s="1"/>
  <c r="P5" i="4"/>
  <c r="L35" i="4" s="1"/>
  <c r="L36" i="4" s="1"/>
  <c r="Q36" i="4" s="1"/>
  <c r="P2" i="4"/>
  <c r="L19" i="4" s="1"/>
  <c r="L20" i="4" s="1"/>
  <c r="M21" i="4" s="1"/>
  <c r="L30" i="4"/>
  <c r="Q30" i="4"/>
  <c r="L15" i="4"/>
  <c r="Q15" i="4"/>
  <c r="M26" i="4"/>
  <c r="L26" i="4"/>
  <c r="Q26" i="4" s="1"/>
  <c r="Q25" i="4"/>
  <c r="Q20" i="4"/>
  <c r="P4" i="5"/>
  <c r="L29" i="5" s="1"/>
  <c r="P1" i="5"/>
  <c r="L14" i="5" s="1"/>
  <c r="L15" i="5" s="1"/>
  <c r="M16" i="5" s="1"/>
  <c r="P5" i="5"/>
  <c r="L35" i="5" s="1"/>
  <c r="M36" i="5" s="1"/>
  <c r="P2" i="5"/>
  <c r="L19" i="5" s="1"/>
  <c r="L20" i="5" s="1"/>
  <c r="L16" i="5"/>
  <c r="Q16" i="5" s="1"/>
  <c r="M26" i="5"/>
  <c r="L26" i="5"/>
  <c r="Q26" i="5" s="1"/>
  <c r="L30" i="5"/>
  <c r="Q30" i="5"/>
  <c r="Q25" i="5"/>
  <c r="L36" i="5"/>
  <c r="Q36" i="5" s="1"/>
  <c r="Q15" i="5"/>
  <c r="Q20" i="1" l="1"/>
  <c r="Q15" i="1"/>
  <c r="M31" i="1"/>
  <c r="L31" i="1"/>
  <c r="Q31" i="1" s="1"/>
  <c r="M21" i="1"/>
  <c r="L21" i="1"/>
  <c r="Q21" i="1" s="1"/>
  <c r="M36" i="4"/>
  <c r="L21" i="4"/>
  <c r="Q21" i="4" s="1"/>
  <c r="M16" i="4"/>
  <c r="L16" i="4"/>
  <c r="Q16" i="4" s="1"/>
  <c r="M31" i="4"/>
  <c r="L31" i="4"/>
  <c r="Q31" i="4" s="1"/>
  <c r="Q20" i="5"/>
  <c r="M31" i="5"/>
  <c r="L31" i="5"/>
  <c r="Q31" i="5" s="1"/>
  <c r="L21" i="5"/>
  <c r="Q21" i="5" s="1"/>
  <c r="M21" i="5"/>
  <c r="M8" i="4" l="1"/>
  <c r="C16" i="4" s="1"/>
  <c r="M8" i="1"/>
  <c r="C14" i="1" s="1"/>
  <c r="M8" i="5"/>
  <c r="C28" i="5" s="1"/>
</calcChain>
</file>

<file path=xl/sharedStrings.xml><?xml version="1.0" encoding="utf-8"?>
<sst xmlns="http://schemas.openxmlformats.org/spreadsheetml/2006/main" count="177" uniqueCount="73">
  <si>
    <t>PREFEITURA MUN. DE ANHANGUERA - GO</t>
  </si>
  <si>
    <t>Planilha para Proposta do Pregão Nº 004/2018 Lote Nº 1</t>
  </si>
  <si>
    <t>PROPOSTA DE PREÇO</t>
  </si>
  <si>
    <t>COMBUSTIVEIS COTA PRINCIPAL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</si>
  <si>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</si>
  <si>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</si>
  <si>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</si>
  <si>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</si>
  <si>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</si>
  <si>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</si>
  <si>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</si>
  <si>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</si>
  <si>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</si>
  <si>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</si>
  <si>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09:00  HORAS DO DIA  19/02/2018.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</si>
  <si>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</si>
  <si>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</si>
  <si>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</si>
  <si>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</si>
  <si>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</si>
  <si>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</si>
  <si>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</si>
  <si>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</si>
  <si>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GASOLINA COMUM</t>
  </si>
  <si>
    <t>DIESEL</t>
  </si>
  <si>
    <t>DIESEL S-10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</si>
  <si>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</si>
  <si>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</si>
  <si>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</si>
  <si>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</si>
  <si>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</si>
  <si>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</si>
  <si>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</si>
  <si>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</si>
  <si>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</si>
  <si>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</si>
  <si>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</si>
  <si>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</si>
  <si>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</si>
  <si>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</si>
  <si>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</si>
  <si>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</si>
  <si>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</si>
  <si>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</si>
  <si>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</si>
  <si>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</si>
  <si>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</si>
  <si>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</si>
  <si>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</si>
  <si>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</si>
  <si>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</si>
  <si>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</si>
  <si>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</si>
  <si>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</si>
  <si>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</si>
  <si>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</si>
  <si>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</si>
  <si>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</si>
  <si>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</si>
  <si>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</si>
  <si>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</si>
  <si>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</si>
  <si>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</si>
  <si>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Planilha para Proposta do Pregão Nº 004/2018 Lote Nº 2</t>
  </si>
  <si>
    <t>COMBUSTIVEIS COTA RESERVADA</t>
  </si>
  <si>
    <t>Planilha para Proposta do Pregão Nº 004/2018 Lote Nº 3</t>
  </si>
  <si>
    <t>COMBUSTIVEIS COTA EXCLUSIVA</t>
  </si>
  <si>
    <t>ETANOL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</si>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</sst>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12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27</v>
      </c>
      <c r="J1" s="23" t="s">
        <v>46</v>
      </c>
      <c r="K1" s="23" t="s">
        <v>54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28</v>
      </c>
      <c r="J2" s="23" t="s">
        <v>47</v>
      </c>
      <c r="K2" s="23" t="s">
        <v>55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29</v>
      </c>
      <c r="J3" s="23" t="s">
        <v>48</v>
      </c>
      <c r="K3" s="23" t="s">
        <v>56</v>
      </c>
      <c r="P3" s="23" t="str">
        <f>MID(M1,7,3)</f>
        <v>000</v>
      </c>
    </row>
    <row r="4" spans="1:17" x14ac:dyDescent="0.25">
      <c r="I4" s="23" t="s">
        <v>30</v>
      </c>
      <c r="J4" s="23" t="s">
        <v>49</v>
      </c>
      <c r="K4" s="23" t="s">
        <v>57</v>
      </c>
      <c r="P4" s="23" t="str">
        <f>MID(M1,10,3)</f>
        <v>000</v>
      </c>
    </row>
    <row r="5" spans="1:17" x14ac:dyDescent="0.25">
      <c r="I5" s="23" t="s">
        <v>31</v>
      </c>
      <c r="J5" s="23" t="s">
        <v>50</v>
      </c>
      <c r="K5" s="23" t="s">
        <v>58</v>
      </c>
      <c r="P5" s="23" t="str">
        <f>IF(VALUE(MID(M1,14,2))&gt;0,MID(M1,14,2),"000")</f>
        <v>000</v>
      </c>
    </row>
    <row r="6" spans="1:17" x14ac:dyDescent="0.25">
      <c r="I6" s="23" t="s">
        <v>32</v>
      </c>
      <c r="J6" s="23" t="s">
        <v>51</v>
      </c>
      <c r="K6" s="23" t="s">
        <v>59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33</v>
      </c>
      <c r="J7" s="23" t="s">
        <v>52</v>
      </c>
      <c r="K7" s="23" t="s">
        <v>60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34</v>
      </c>
      <c r="J8" s="23" t="s">
        <v>53</v>
      </c>
      <c r="K8" s="23" t="s">
        <v>61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35</v>
      </c>
      <c r="J9" s="23" t="s">
        <v>54</v>
      </c>
      <c r="K9" s="23" t="s">
        <v>62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36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37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38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39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40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41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42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43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44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45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G26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x14ac:dyDescent="0.25">
      <c r="A23" s="14">
        <v>1</v>
      </c>
      <c r="B23" s="14" t="s">
        <v>22</v>
      </c>
      <c r="C23" s="16">
        <v>64200.24</v>
      </c>
      <c r="D23" s="17" t="s">
        <v>23</v>
      </c>
      <c r="E23" s="18"/>
      <c r="F23" s="19"/>
      <c r="G23" s="20">
        <f>IFERROR(C23*F23,0)</f>
        <v>0</v>
      </c>
      <c r="Z23" s="15">
        <v>1</v>
      </c>
    </row>
    <row r="24" spans="1:26" x14ac:dyDescent="0.25">
      <c r="A24" s="14">
        <v>2</v>
      </c>
      <c r="B24" s="14" t="s">
        <v>22</v>
      </c>
      <c r="C24" s="16">
        <v>83426.97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3</v>
      </c>
    </row>
    <row r="25" spans="1:26" x14ac:dyDescent="0.25">
      <c r="A25" s="14">
        <v>3</v>
      </c>
      <c r="B25" s="14" t="s">
        <v>22</v>
      </c>
      <c r="C25" s="16">
        <v>21949.87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11</v>
      </c>
    </row>
    <row r="26" spans="1:26" x14ac:dyDescent="0.25">
      <c r="G26" s="21">
        <f>SUM(G23:G24:G25)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</row>
    <row r="28" spans="1:26" x14ac:dyDescent="0.25">
      <c r="A28" s="22" t="s">
        <v>26</v>
      </c>
      <c r="B28" s="10"/>
      <c r="C28" s="25" t="str">
        <f ca="1">M8</f>
        <v xml:space="preserve">    </v>
      </c>
      <c r="D28" s="10"/>
      <c r="E28" s="10"/>
      <c r="F28" s="10"/>
      <c r="G28" s="10"/>
    </row>
    <row r="29" spans="1:26" x14ac:dyDescent="0.25">
      <c r="L29" s="23" t="str">
        <f>P4</f>
        <v>000</v>
      </c>
    </row>
    <row r="30" spans="1:26" x14ac:dyDescent="0.25"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</row>
    <row r="31" spans="1:26" x14ac:dyDescent="0.25"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</row>
    <row r="35" spans="12:17" x14ac:dyDescent="0.25">
      <c r="L35" s="23" t="str">
        <f>P5</f>
        <v>000</v>
      </c>
    </row>
    <row r="36" spans="12:17" x14ac:dyDescent="0.25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</sheetData>
  <sheetProtection password="C703" sheet="1" objects="1" scenarios="1"/>
  <mergeCells count="24">
    <mergeCell ref="A16:B16"/>
    <mergeCell ref="C16:E16"/>
    <mergeCell ref="F15:G15"/>
    <mergeCell ref="B18:G18"/>
    <mergeCell ref="A19:G19"/>
    <mergeCell ref="A28:B28"/>
    <mergeCell ref="C28:G28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11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27</v>
      </c>
      <c r="J1" s="23" t="s">
        <v>46</v>
      </c>
      <c r="K1" s="23" t="s">
        <v>54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28</v>
      </c>
      <c r="J2" s="23" t="s">
        <v>47</v>
      </c>
      <c r="K2" s="23" t="s">
        <v>55</v>
      </c>
      <c r="P2" s="23" t="str">
        <f>MID(M1,4,3)</f>
        <v>000</v>
      </c>
    </row>
    <row r="3" spans="1:26" ht="15.75" x14ac:dyDescent="0.25">
      <c r="D3" s="1" t="s">
        <v>63</v>
      </c>
      <c r="E3" s="2"/>
      <c r="F3" s="2"/>
      <c r="G3" s="2"/>
      <c r="I3" s="23" t="s">
        <v>29</v>
      </c>
      <c r="J3" s="23" t="s">
        <v>48</v>
      </c>
      <c r="K3" s="23" t="s">
        <v>56</v>
      </c>
      <c r="P3" s="23" t="str">
        <f>MID(M1,7,3)</f>
        <v>000</v>
      </c>
    </row>
    <row r="4" spans="1:26" x14ac:dyDescent="0.25">
      <c r="I4" s="23" t="s">
        <v>30</v>
      </c>
      <c r="J4" s="23" t="s">
        <v>49</v>
      </c>
      <c r="K4" s="23" t="s">
        <v>57</v>
      </c>
      <c r="P4" s="23" t="str">
        <f>MID(M1,10,3)</f>
        <v>000</v>
      </c>
    </row>
    <row r="5" spans="1:26" x14ac:dyDescent="0.25">
      <c r="I5" s="23" t="s">
        <v>31</v>
      </c>
      <c r="J5" s="23" t="s">
        <v>50</v>
      </c>
      <c r="K5" s="23" t="s">
        <v>58</v>
      </c>
      <c r="P5" s="23" t="str">
        <f>IF(VALUE(MID(M1,14,2))&gt;0,MID(M1,14,2),"000")</f>
        <v>000</v>
      </c>
    </row>
    <row r="6" spans="1:26" x14ac:dyDescent="0.25">
      <c r="I6" s="23" t="s">
        <v>32</v>
      </c>
      <c r="J6" s="23" t="s">
        <v>51</v>
      </c>
      <c r="K6" s="23" t="s">
        <v>59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33</v>
      </c>
      <c r="J7" s="23" t="s">
        <v>52</v>
      </c>
      <c r="K7" s="23" t="s">
        <v>60</v>
      </c>
    </row>
    <row r="8" spans="1:26" x14ac:dyDescent="0.25">
      <c r="A8" s="3" t="s">
        <v>64</v>
      </c>
      <c r="B8" s="2"/>
      <c r="C8" s="2"/>
      <c r="D8" s="2"/>
      <c r="E8" s="2"/>
      <c r="F8" s="2"/>
      <c r="G8" s="2"/>
      <c r="I8" s="23" t="s">
        <v>34</v>
      </c>
      <c r="J8" s="23" t="s">
        <v>53</v>
      </c>
      <c r="K8" s="23" t="s">
        <v>61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35</v>
      </c>
      <c r="J9" s="23" t="s">
        <v>54</v>
      </c>
      <c r="K9" s="23" t="s">
        <v>62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36</v>
      </c>
    </row>
    <row r="11" spans="1:26" x14ac:dyDescent="0.25">
      <c r="A11" s="14">
        <v>1</v>
      </c>
      <c r="B11" s="14" t="s">
        <v>22</v>
      </c>
      <c r="C11" s="16">
        <v>16050.05</v>
      </c>
      <c r="D11" s="17" t="s">
        <v>23</v>
      </c>
      <c r="E11" s="18"/>
      <c r="F11" s="19"/>
      <c r="G11" s="20">
        <f>IFERROR(C11*F11,0)</f>
        <v>0</v>
      </c>
      <c r="I11" s="23" t="s">
        <v>37</v>
      </c>
      <c r="Z11" s="15">
        <v>1</v>
      </c>
    </row>
    <row r="12" spans="1:26" x14ac:dyDescent="0.25">
      <c r="A12" s="14">
        <v>2</v>
      </c>
      <c r="B12" s="14" t="s">
        <v>22</v>
      </c>
      <c r="C12" s="16">
        <v>20856.740000000002</v>
      </c>
      <c r="D12" s="17" t="s">
        <v>24</v>
      </c>
      <c r="E12" s="18"/>
      <c r="F12" s="19"/>
      <c r="G12" s="20">
        <f>IFERROR(C12*F12,0)</f>
        <v>0</v>
      </c>
      <c r="I12" s="23" t="s">
        <v>38</v>
      </c>
      <c r="Z12" s="15">
        <v>3</v>
      </c>
    </row>
    <row r="13" spans="1:26" x14ac:dyDescent="0.25">
      <c r="A13" s="14">
        <v>3</v>
      </c>
      <c r="B13" s="14" t="s">
        <v>22</v>
      </c>
      <c r="C13" s="16">
        <v>5487.46</v>
      </c>
      <c r="D13" s="17" t="s">
        <v>25</v>
      </c>
      <c r="E13" s="18"/>
      <c r="F13" s="19"/>
      <c r="G13" s="20">
        <f>IFERROR(C13*F13,0)</f>
        <v>0</v>
      </c>
      <c r="I13" s="23" t="s">
        <v>39</v>
      </c>
      <c r="Z13" s="15">
        <v>11</v>
      </c>
    </row>
    <row r="14" spans="1:26" x14ac:dyDescent="0.25">
      <c r="G14" s="21">
        <f>SUM(G11:G12:G13)</f>
        <v>0</v>
      </c>
      <c r="I14" s="23" t="s">
        <v>40</v>
      </c>
      <c r="L14" s="23" t="str">
        <f>P1</f>
        <v>000</v>
      </c>
    </row>
    <row r="15" spans="1:26" x14ac:dyDescent="0.25">
      <c r="I15" s="23" t="s">
        <v>41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26" x14ac:dyDescent="0.25">
      <c r="A16" s="22" t="s">
        <v>26</v>
      </c>
      <c r="B16" s="10"/>
      <c r="C16" s="25" t="str">
        <f ca="1">M8</f>
        <v xml:space="preserve">    </v>
      </c>
      <c r="D16" s="10"/>
      <c r="E16" s="10"/>
      <c r="F16" s="10"/>
      <c r="G16" s="10"/>
      <c r="I16" s="23" t="s">
        <v>42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9:17" x14ac:dyDescent="0.25">
      <c r="I17" s="23" t="s">
        <v>43</v>
      </c>
    </row>
    <row r="18" spans="9:17" x14ac:dyDescent="0.25">
      <c r="I18" s="23" t="s">
        <v>44</v>
      </c>
    </row>
    <row r="19" spans="9:17" x14ac:dyDescent="0.25">
      <c r="I19" s="23" t="s">
        <v>45</v>
      </c>
      <c r="L19" s="23" t="str">
        <f>P2</f>
        <v>000</v>
      </c>
    </row>
    <row r="20" spans="9:17" x14ac:dyDescent="0.25"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9:17" x14ac:dyDescent="0.25">
      <c r="I21" s="24">
        <f>G14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4" spans="9:17" x14ac:dyDescent="0.25">
      <c r="L24" s="23" t="str">
        <f>P3</f>
        <v>000</v>
      </c>
    </row>
    <row r="25" spans="9:17" x14ac:dyDescent="0.25"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</row>
    <row r="26" spans="9:17" x14ac:dyDescent="0.25"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</row>
    <row r="29" spans="9:17" x14ac:dyDescent="0.25">
      <c r="L29" s="23" t="str">
        <f>P4</f>
        <v>000</v>
      </c>
    </row>
    <row r="30" spans="9:17" x14ac:dyDescent="0.25"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</row>
    <row r="31" spans="9:17" x14ac:dyDescent="0.25"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</row>
    <row r="35" spans="12:17" x14ac:dyDescent="0.25">
      <c r="L35" s="23" t="str">
        <f>P5</f>
        <v>000</v>
      </c>
    </row>
    <row r="36" spans="12:17" x14ac:dyDescent="0.25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</sheetData>
  <sheetProtection password="C703" sheet="1" objects="1" scenarios="1"/>
  <mergeCells count="6">
    <mergeCell ref="D2:G2"/>
    <mergeCell ref="D3:G3"/>
    <mergeCell ref="A7:G7"/>
    <mergeCell ref="A8:G8"/>
    <mergeCell ref="A16:B16"/>
    <mergeCell ref="C16:G1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12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27</v>
      </c>
      <c r="J1" s="23" t="s">
        <v>46</v>
      </c>
      <c r="K1" s="23" t="s">
        <v>54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28</v>
      </c>
      <c r="J2" s="23" t="s">
        <v>47</v>
      </c>
      <c r="K2" s="23" t="s">
        <v>55</v>
      </c>
      <c r="P2" s="23" t="str">
        <f>MID(M1,4,3)</f>
        <v>000</v>
      </c>
    </row>
    <row r="3" spans="1:26" ht="15.75" x14ac:dyDescent="0.25">
      <c r="D3" s="1" t="s">
        <v>65</v>
      </c>
      <c r="E3" s="2"/>
      <c r="F3" s="2"/>
      <c r="G3" s="2"/>
      <c r="I3" s="23" t="s">
        <v>29</v>
      </c>
      <c r="J3" s="23" t="s">
        <v>48</v>
      </c>
      <c r="K3" s="23" t="s">
        <v>56</v>
      </c>
      <c r="P3" s="23" t="str">
        <f>MID(M1,7,3)</f>
        <v>000</v>
      </c>
    </row>
    <row r="4" spans="1:26" x14ac:dyDescent="0.25">
      <c r="I4" s="23" t="s">
        <v>30</v>
      </c>
      <c r="J4" s="23" t="s">
        <v>49</v>
      </c>
      <c r="K4" s="23" t="s">
        <v>57</v>
      </c>
      <c r="P4" s="23" t="str">
        <f>MID(M1,10,3)</f>
        <v>000</v>
      </c>
    </row>
    <row r="5" spans="1:26" x14ac:dyDescent="0.25">
      <c r="I5" s="23" t="s">
        <v>31</v>
      </c>
      <c r="J5" s="23" t="s">
        <v>50</v>
      </c>
      <c r="K5" s="23" t="s">
        <v>58</v>
      </c>
      <c r="P5" s="23" t="str">
        <f>IF(VALUE(MID(M1,14,2))&gt;0,MID(M1,14,2),"000")</f>
        <v>000</v>
      </c>
    </row>
    <row r="6" spans="1:26" x14ac:dyDescent="0.25">
      <c r="I6" s="23" t="s">
        <v>32</v>
      </c>
      <c r="J6" s="23" t="s">
        <v>51</v>
      </c>
      <c r="K6" s="23" t="s">
        <v>59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33</v>
      </c>
      <c r="J7" s="23" t="s">
        <v>52</v>
      </c>
      <c r="K7" s="23" t="s">
        <v>60</v>
      </c>
    </row>
    <row r="8" spans="1:26" x14ac:dyDescent="0.25">
      <c r="A8" s="3" t="s">
        <v>66</v>
      </c>
      <c r="B8" s="2"/>
      <c r="C8" s="2"/>
      <c r="D8" s="2"/>
      <c r="E8" s="2"/>
      <c r="F8" s="2"/>
      <c r="G8" s="2"/>
      <c r="I8" s="23" t="s">
        <v>34</v>
      </c>
      <c r="J8" s="23" t="s">
        <v>53</v>
      </c>
      <c r="K8" s="23" t="s">
        <v>61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35</v>
      </c>
      <c r="J9" s="23" t="s">
        <v>54</v>
      </c>
      <c r="K9" s="23" t="s">
        <v>62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36</v>
      </c>
    </row>
    <row r="11" spans="1:26" x14ac:dyDescent="0.25">
      <c r="A11" s="14">
        <v>1</v>
      </c>
      <c r="B11" s="14" t="s">
        <v>22</v>
      </c>
      <c r="C11" s="16">
        <v>22996.84</v>
      </c>
      <c r="D11" s="17" t="s">
        <v>67</v>
      </c>
      <c r="E11" s="18"/>
      <c r="F11" s="19"/>
      <c r="G11" s="20">
        <f>IFERROR(C11*F11,0)</f>
        <v>0</v>
      </c>
      <c r="I11" s="23" t="s">
        <v>37</v>
      </c>
      <c r="Z11" s="15">
        <v>2</v>
      </c>
    </row>
    <row r="12" spans="1:26" x14ac:dyDescent="0.25">
      <c r="G12" s="21">
        <f>SUM(G11)</f>
        <v>0</v>
      </c>
      <c r="I12" s="23" t="s">
        <v>38</v>
      </c>
    </row>
    <row r="13" spans="1:26" x14ac:dyDescent="0.25">
      <c r="I13" s="23" t="s">
        <v>39</v>
      </c>
    </row>
    <row r="14" spans="1:26" x14ac:dyDescent="0.25">
      <c r="A14" s="22" t="s">
        <v>26</v>
      </c>
      <c r="B14" s="10"/>
      <c r="C14" s="25" t="str">
        <f ca="1">M8</f>
        <v xml:space="preserve">    </v>
      </c>
      <c r="D14" s="10"/>
      <c r="E14" s="10"/>
      <c r="F14" s="10"/>
      <c r="G14" s="10"/>
      <c r="I14" s="23" t="s">
        <v>40</v>
      </c>
      <c r="L14" s="23" t="str">
        <f>P1</f>
        <v>000</v>
      </c>
    </row>
    <row r="15" spans="1:26" x14ac:dyDescent="0.25">
      <c r="I15" s="23" t="s">
        <v>41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26" x14ac:dyDescent="0.25">
      <c r="A16" s="6" t="s">
        <v>68</v>
      </c>
      <c r="B16" s="2"/>
      <c r="C16" s="2"/>
      <c r="D16" s="2"/>
      <c r="E16" s="6" t="s">
        <v>69</v>
      </c>
      <c r="F16" s="2"/>
      <c r="G16" s="2"/>
      <c r="I16" s="23" t="s">
        <v>42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17" x14ac:dyDescent="0.25">
      <c r="I17" s="23" t="s">
        <v>43</v>
      </c>
    </row>
    <row r="18" spans="1:17" x14ac:dyDescent="0.25">
      <c r="A18" s="6" t="s">
        <v>70</v>
      </c>
      <c r="B18" s="2"/>
      <c r="C18" s="2"/>
      <c r="D18" s="2"/>
      <c r="E18" s="6" t="s">
        <v>71</v>
      </c>
      <c r="F18" s="2"/>
      <c r="G18" s="2"/>
      <c r="I18" s="23" t="s">
        <v>44</v>
      </c>
    </row>
    <row r="19" spans="1:17" x14ac:dyDescent="0.25">
      <c r="I19" s="23" t="s">
        <v>45</v>
      </c>
      <c r="L19" s="23" t="str">
        <f>P2</f>
        <v>000</v>
      </c>
    </row>
    <row r="20" spans="1:17" x14ac:dyDescent="0.25"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17" ht="15.75" thickBot="1" x14ac:dyDescent="0.3">
      <c r="I21" s="24">
        <f>G12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17" x14ac:dyDescent="0.25">
      <c r="C22" s="26" t="s">
        <v>72</v>
      </c>
      <c r="D22" s="27"/>
      <c r="E22" s="27"/>
      <c r="F22" s="27"/>
    </row>
    <row r="24" spans="1:17" x14ac:dyDescent="0.25">
      <c r="L24" s="23" t="str">
        <f>P3</f>
        <v>000</v>
      </c>
    </row>
    <row r="25" spans="1:17" x14ac:dyDescent="0.25"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</row>
    <row r="26" spans="1:17" x14ac:dyDescent="0.25"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</row>
    <row r="29" spans="1:17" x14ac:dyDescent="0.25">
      <c r="L29" s="23" t="str">
        <f>P4</f>
        <v>000</v>
      </c>
    </row>
    <row r="30" spans="1:17" x14ac:dyDescent="0.25"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</row>
    <row r="31" spans="1:17" x14ac:dyDescent="0.25"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</row>
    <row r="35" spans="12:17" x14ac:dyDescent="0.25">
      <c r="L35" s="23" t="str">
        <f>P5</f>
        <v>000</v>
      </c>
    </row>
    <row r="36" spans="12:17" x14ac:dyDescent="0.25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</sheetData>
  <sheetProtection password="C703" sheet="1" objects="1" scenarios="1"/>
  <mergeCells count="11">
    <mergeCell ref="A16:D16"/>
    <mergeCell ref="E16:G16"/>
    <mergeCell ref="A18:D18"/>
    <mergeCell ref="E18:G18"/>
    <mergeCell ref="C22:F22"/>
    <mergeCell ref="D2:G2"/>
    <mergeCell ref="D3:G3"/>
    <mergeCell ref="A7:G7"/>
    <mergeCell ref="A8:G8"/>
    <mergeCell ref="A14:B14"/>
    <mergeCell ref="C14:G1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Lote-1</vt:lpstr>
      <vt:lpstr>Lote-2</vt:lpstr>
      <vt:lpstr>Lote-3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2018-02-05T17:33:32Z</dcterms:created>
  <dcterms:modified xsi:type="dcterms:W3CDTF">2018-02-05T17:33:59Z</dcterms:modified>
</cp:coreProperties>
</file>