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703" lockStructure="1"/>
  <bookViews>
    <workbookView xWindow="480" yWindow="120" windowWidth="27795" windowHeight="12585"/>
  </bookViews>
  <sheets>
    <sheet name="Lote-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M1" i="1" l="1"/>
  <c r="L24" i="1"/>
  <c r="Q25" i="1" s="1"/>
  <c r="P5" i="1"/>
  <c r="L35" i="1" s="1"/>
  <c r="P4" i="1"/>
  <c r="L29" i="1" s="1"/>
  <c r="P3" i="1"/>
  <c r="P2" i="1"/>
  <c r="L19" i="1" s="1"/>
  <c r="P1" i="1"/>
  <c r="L14" i="1" s="1"/>
  <c r="I21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L30" i="1" l="1"/>
  <c r="Q30" i="1"/>
  <c r="L20" i="1"/>
  <c r="Q20" i="1"/>
  <c r="Q15" i="1"/>
  <c r="L15" i="1"/>
  <c r="M36" i="1"/>
  <c r="L36" i="1"/>
  <c r="Q36" i="1" s="1"/>
  <c r="L25" i="1"/>
  <c r="L21" i="1" l="1"/>
  <c r="Q21" i="1" s="1"/>
  <c r="M21" i="1"/>
  <c r="M16" i="1"/>
  <c r="L16" i="1"/>
  <c r="Q16" i="1" s="1"/>
  <c r="M26" i="1"/>
  <c r="L26" i="1"/>
  <c r="Q26" i="1" s="1"/>
  <c r="L31" i="1"/>
  <c r="Q31" i="1" s="1"/>
  <c r="M31" i="1"/>
  <c r="M8" i="1" l="1"/>
  <c r="C45" i="1" s="1"/>
</calcChain>
</file>

<file path=xl/sharedStrings.xml><?xml version="1.0" encoding="utf-8"?>
<sst xmlns="http://schemas.openxmlformats.org/spreadsheetml/2006/main" count="105" uniqueCount="85">
  <si>
    <t>PREFEITURA MUN. DE ANHANGUERA - GO</t>
  </si>
  <si>
    <t>Planilha para Proposta do Pregão Nº 011/2017 Lote Nº 1</t>
  </si>
  <si>
    <t>PROPOSTA DE PREÇO</t>
  </si>
  <si>
    <t xml:space="preserve">REGISTRO DE PRECO VISANDO EVENTUAL E FUTURA AQUISIÇÃO DE PNEUS </t>
  </si>
  <si>
    <t>Modalidade</t>
  </si>
  <si>
    <t>Empresa</t>
  </si>
  <si>
    <t>Endereço</t>
  </si>
  <si>
    <t>Bairro</t>
  </si>
  <si>
    <t>Cidade</t>
  </si>
  <si>
    <t>CPF/CNPJ:</t>
  </si>
  <si>
    <t>Dt. Expedição</t>
  </si>
  <si>
    <t>Carimbo</t>
  </si>
  <si>
    <t xml:space="preserve">Solicitamos fornecer, mediante apresentação de proposta, e observando as condições em anexo, o preço, qualidade e </t>
  </si>
  <si>
    <t xml:space="preserve">prazo de pagamento das mercadorias e/ou serviços abaixo especificados, a está comissão, no endereço acima citado. </t>
  </si>
  <si>
    <t>ANHANGUERA, 09:00  HORAS DO DIA  19/07/2017.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</si>
  <si>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</si>
  <si>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</si>
  <si>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</si>
  <si>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</si>
  <si>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</si>
  <si>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</si>
  <si>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</si>
  <si>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</si>
  <si>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PNEU 275/70 R22.5</t>
  </si>
  <si>
    <t>PNEU 1000 R20</t>
  </si>
  <si>
    <t>PNEU 295/80 R22,5</t>
  </si>
  <si>
    <t>PNEU 12.5/80-18</t>
  </si>
  <si>
    <t>PNEU 14.00.24 TG</t>
  </si>
  <si>
    <t>PNEU 255/75 R15</t>
  </si>
  <si>
    <t>PNEU 185/60 R15</t>
  </si>
  <si>
    <t>PNEU 175/60R14</t>
  </si>
  <si>
    <t>PNEU 7.50-16</t>
  </si>
  <si>
    <t>PNEU 18.4-30</t>
  </si>
  <si>
    <t>PNEU 12.4-24</t>
  </si>
  <si>
    <t>PNEU 23,1-26</t>
  </si>
  <si>
    <t>PNEU 185/65R14</t>
  </si>
  <si>
    <t>PNEU 295/80 R22,5(ÔNIBUS)</t>
  </si>
  <si>
    <t>PNEU 185R14</t>
  </si>
  <si>
    <t>PNEU 175/70 R14</t>
  </si>
  <si>
    <t>PNEU 195/65 R15</t>
  </si>
  <si>
    <t>PNEU 175/65 R14</t>
  </si>
  <si>
    <t>PNEU 9090/18R25</t>
  </si>
  <si>
    <t>PNEU 175/70 R14 REPETIÇÃO</t>
  </si>
  <si>
    <t>Valor por extenso:</t>
  </si>
  <si>
    <t>Um</t>
  </si>
  <si>
    <t>Dois</t>
  </si>
  <si>
    <t>Três</t>
  </si>
  <si>
    <t>Quatro</t>
  </si>
  <si>
    <t>Cinco</t>
  </si>
  <si>
    <t>Seis</t>
  </si>
  <si>
    <t>Sete</t>
  </si>
  <si>
    <t>Oito</t>
  </si>
  <si>
    <t>Nove</t>
  </si>
  <si>
    <t>Dez</t>
  </si>
  <si>
    <t>Onze</t>
  </si>
  <si>
    <t>Doze</t>
  </si>
  <si>
    <t>Treze</t>
  </si>
  <si>
    <t>Quatorze</t>
  </si>
  <si>
    <t>Quinze</t>
  </si>
  <si>
    <t>Dezesseis</t>
  </si>
  <si>
    <t>Dezessete</t>
  </si>
  <si>
    <t>Dezoito</t>
  </si>
  <si>
    <t>Dezenove</t>
  </si>
  <si>
    <t>Vinte</t>
  </si>
  <si>
    <t>Trinta</t>
  </si>
  <si>
    <t>Quarenta</t>
  </si>
  <si>
    <t>Cinquenta</t>
  </si>
  <si>
    <t>Sessenta</t>
  </si>
  <si>
    <t>Setenta</t>
  </si>
  <si>
    <t>Oitenta</t>
  </si>
  <si>
    <t>Noventa</t>
  </si>
  <si>
    <t>Cem</t>
  </si>
  <si>
    <t>Duzentos</t>
  </si>
  <si>
    <t>Trezentos</t>
  </si>
  <si>
    <t>Quatrocentos</t>
  </si>
  <si>
    <t>Quinhentos</t>
  </si>
  <si>
    <t>Seiscentos</t>
  </si>
  <si>
    <t>Setecentos</t>
  </si>
  <si>
    <t>Oitocentos</t>
  </si>
  <si>
    <t>Novecentos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</si>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</sst>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##,##0.0000_);\(\ ###,##0.0000\)"/>
    <numFmt numFmtId="165" formatCode="&quot;R$&quot;\ #,##0.0000_);\(&quot;R$&quot;\ #,##0.000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/>
    <xf numFmtId="0" fontId="0" fillId="0" borderId="2" xfId="0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/>
    <xf numFmtId="49" fontId="3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7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workbookViewId="0"/>
  </sheetViews>
  <sheetFormatPr defaultRowHeight="15" x14ac:dyDescent="0.25"/>
  <cols>
    <col min="1" max="1" width="7.7109375" customWidth="1"/>
    <col min="2" max="2" width="6.5703125" bestFit="1" customWidth="1"/>
    <col min="3" max="3" width="7.710937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17" x14ac:dyDescent="0.25">
      <c r="I1" s="23" t="s">
        <v>44</v>
      </c>
      <c r="J1" s="23" t="s">
        <v>63</v>
      </c>
      <c r="K1" s="23" t="s">
        <v>71</v>
      </c>
      <c r="M1" s="23" t="str">
        <f>TEXT(I21,"000000000000,00")</f>
        <v>000000000000,00</v>
      </c>
      <c r="P1" s="23" t="str">
        <f>MID(M1,1,3)</f>
        <v>000</v>
      </c>
    </row>
    <row r="2" spans="1:17" ht="15.75" x14ac:dyDescent="0.25">
      <c r="D2" s="1" t="s">
        <v>0</v>
      </c>
      <c r="E2" s="2"/>
      <c r="F2" s="2"/>
      <c r="G2" s="2"/>
      <c r="I2" s="23" t="s">
        <v>45</v>
      </c>
      <c r="J2" s="23" t="s">
        <v>64</v>
      </c>
      <c r="K2" s="23" t="s">
        <v>72</v>
      </c>
      <c r="P2" s="23" t="str">
        <f>MID(M1,4,3)</f>
        <v>000</v>
      </c>
    </row>
    <row r="3" spans="1:17" ht="15.75" x14ac:dyDescent="0.25">
      <c r="D3" s="1" t="s">
        <v>1</v>
      </c>
      <c r="E3" s="2"/>
      <c r="F3" s="2"/>
      <c r="G3" s="2"/>
      <c r="I3" s="23" t="s">
        <v>46</v>
      </c>
      <c r="J3" s="23" t="s">
        <v>65</v>
      </c>
      <c r="K3" s="23" t="s">
        <v>73</v>
      </c>
      <c r="P3" s="23" t="str">
        <f>MID(M1,7,3)</f>
        <v>000</v>
      </c>
    </row>
    <row r="4" spans="1:17" x14ac:dyDescent="0.25">
      <c r="I4" s="23" t="s">
        <v>47</v>
      </c>
      <c r="J4" s="23" t="s">
        <v>66</v>
      </c>
      <c r="K4" s="23" t="s">
        <v>74</v>
      </c>
      <c r="P4" s="23" t="str">
        <f>MID(M1,10,3)</f>
        <v>000</v>
      </c>
    </row>
    <row r="5" spans="1:17" x14ac:dyDescent="0.25">
      <c r="I5" s="23" t="s">
        <v>48</v>
      </c>
      <c r="J5" s="23" t="s">
        <v>67</v>
      </c>
      <c r="K5" s="23" t="s">
        <v>75</v>
      </c>
      <c r="P5" s="23" t="str">
        <f>IF(VALUE(MID(M1,14,2))&gt;0,MID(M1,14,2),"000")</f>
        <v>000</v>
      </c>
    </row>
    <row r="6" spans="1:17" x14ac:dyDescent="0.25">
      <c r="I6" s="23" t="s">
        <v>49</v>
      </c>
      <c r="J6" s="23" t="s">
        <v>68</v>
      </c>
      <c r="K6" s="23" t="s">
        <v>76</v>
      </c>
    </row>
    <row r="7" spans="1:17" x14ac:dyDescent="0.25">
      <c r="A7" s="3" t="s">
        <v>2</v>
      </c>
      <c r="B7" s="2"/>
      <c r="C7" s="2"/>
      <c r="D7" s="2"/>
      <c r="E7" s="2"/>
      <c r="F7" s="2"/>
      <c r="G7" s="2"/>
      <c r="I7" s="23" t="s">
        <v>50</v>
      </c>
      <c r="J7" s="23" t="s">
        <v>69</v>
      </c>
      <c r="K7" s="23" t="s">
        <v>77</v>
      </c>
    </row>
    <row r="8" spans="1:17" x14ac:dyDescent="0.25">
      <c r="A8" s="3" t="s">
        <v>3</v>
      </c>
      <c r="B8" s="2"/>
      <c r="C8" s="2"/>
      <c r="D8" s="2"/>
      <c r="E8" s="2"/>
      <c r="F8" s="2"/>
      <c r="G8" s="2"/>
      <c r="I8" s="23" t="s">
        <v>51</v>
      </c>
      <c r="J8" s="23" t="s">
        <v>70</v>
      </c>
      <c r="K8" s="23" t="s">
        <v>78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17" x14ac:dyDescent="0.25">
      <c r="I9" s="23" t="s">
        <v>52</v>
      </c>
      <c r="J9" s="23" t="s">
        <v>71</v>
      </c>
      <c r="K9" s="23" t="s">
        <v>79</v>
      </c>
    </row>
    <row r="10" spans="1:17" x14ac:dyDescent="0.25">
      <c r="A10" s="7" t="s">
        <v>4</v>
      </c>
      <c r="B10" s="8"/>
      <c r="C10" s="9"/>
      <c r="D10" s="10"/>
      <c r="E10" s="10"/>
      <c r="I10" s="23" t="s">
        <v>53</v>
      </c>
    </row>
    <row r="11" spans="1:17" x14ac:dyDescent="0.25">
      <c r="A11" s="7" t="s">
        <v>5</v>
      </c>
      <c r="B11" s="8"/>
      <c r="C11" s="9"/>
      <c r="D11" s="10"/>
      <c r="E11" s="10"/>
      <c r="I11" s="23" t="s">
        <v>54</v>
      </c>
    </row>
    <row r="12" spans="1:17" x14ac:dyDescent="0.25">
      <c r="A12" s="7" t="s">
        <v>6</v>
      </c>
      <c r="B12" s="8"/>
      <c r="C12" s="9"/>
      <c r="D12" s="10"/>
      <c r="E12" s="10"/>
      <c r="I12" s="23" t="s">
        <v>55</v>
      </c>
    </row>
    <row r="13" spans="1:17" x14ac:dyDescent="0.25">
      <c r="A13" s="7" t="s">
        <v>7</v>
      </c>
      <c r="B13" s="8"/>
      <c r="C13" s="9"/>
      <c r="D13" s="10"/>
      <c r="E13" s="10"/>
      <c r="I13" s="23" t="s">
        <v>56</v>
      </c>
    </row>
    <row r="14" spans="1:17" x14ac:dyDescent="0.25">
      <c r="A14" s="7" t="s">
        <v>8</v>
      </c>
      <c r="B14" s="8"/>
      <c r="C14" s="9"/>
      <c r="D14" s="10"/>
      <c r="E14" s="10"/>
      <c r="I14" s="23" t="s">
        <v>57</v>
      </c>
      <c r="L14" s="23" t="str">
        <f>P1</f>
        <v>000</v>
      </c>
    </row>
    <row r="15" spans="1:17" x14ac:dyDescent="0.25">
      <c r="A15" s="7" t="s">
        <v>9</v>
      </c>
      <c r="B15" s="8"/>
      <c r="C15" s="11"/>
      <c r="D15" s="10"/>
      <c r="E15" s="10"/>
      <c r="F15" s="5" t="s">
        <v>11</v>
      </c>
      <c r="G15" s="2"/>
      <c r="I15" s="23" t="s">
        <v>58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17" x14ac:dyDescent="0.25">
      <c r="A16" s="7" t="s">
        <v>10</v>
      </c>
      <c r="B16" s="8"/>
      <c r="C16" s="12"/>
      <c r="D16" s="10"/>
      <c r="E16" s="10"/>
      <c r="I16" s="23" t="s">
        <v>59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1:26" x14ac:dyDescent="0.25">
      <c r="I17" s="23" t="s">
        <v>60</v>
      </c>
    </row>
    <row r="18" spans="1:26" x14ac:dyDescent="0.25">
      <c r="B18" s="6" t="s">
        <v>12</v>
      </c>
      <c r="C18" s="2"/>
      <c r="D18" s="2"/>
      <c r="E18" s="2"/>
      <c r="F18" s="2"/>
      <c r="G18" s="2"/>
      <c r="I18" s="23" t="s">
        <v>61</v>
      </c>
    </row>
    <row r="19" spans="1:26" x14ac:dyDescent="0.25">
      <c r="A19" s="6" t="s">
        <v>13</v>
      </c>
      <c r="B19" s="2"/>
      <c r="C19" s="2"/>
      <c r="D19" s="2"/>
      <c r="E19" s="2"/>
      <c r="F19" s="2"/>
      <c r="G19" s="2"/>
      <c r="I19" s="23" t="s">
        <v>62</v>
      </c>
      <c r="L19" s="23" t="str">
        <f>P2</f>
        <v>000</v>
      </c>
    </row>
    <row r="20" spans="1:26" x14ac:dyDescent="0.25">
      <c r="A20" s="4" t="s">
        <v>14</v>
      </c>
      <c r="B20" s="2"/>
      <c r="C20" s="2"/>
      <c r="D20" s="2"/>
      <c r="E20" s="2"/>
      <c r="F20" s="2"/>
      <c r="G20" s="2"/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1:26" x14ac:dyDescent="0.25">
      <c r="I21" s="24">
        <f>G43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2" spans="1:26" x14ac:dyDescent="0.25">
      <c r="A22" s="13" t="s">
        <v>15</v>
      </c>
      <c r="B22" s="13" t="s">
        <v>16</v>
      </c>
      <c r="C22" s="13" t="s">
        <v>17</v>
      </c>
      <c r="D22" s="13" t="s">
        <v>18</v>
      </c>
      <c r="E22" s="13" t="s">
        <v>19</v>
      </c>
      <c r="F22" s="13" t="s">
        <v>20</v>
      </c>
      <c r="G22" s="13" t="s">
        <v>21</v>
      </c>
    </row>
    <row r="23" spans="1:26" x14ac:dyDescent="0.25">
      <c r="A23" s="14">
        <v>1</v>
      </c>
      <c r="B23" s="14" t="s">
        <v>22</v>
      </c>
      <c r="C23" s="16">
        <v>2</v>
      </c>
      <c r="D23" s="17" t="s">
        <v>23</v>
      </c>
      <c r="E23" s="18"/>
      <c r="F23" s="19"/>
      <c r="G23" s="20">
        <f>IFERROR(C23*F23,0)</f>
        <v>0</v>
      </c>
      <c r="Z23" s="15">
        <v>1858</v>
      </c>
    </row>
    <row r="24" spans="1:26" x14ac:dyDescent="0.25">
      <c r="A24" s="14">
        <v>2</v>
      </c>
      <c r="B24" s="14" t="s">
        <v>22</v>
      </c>
      <c r="C24" s="16">
        <v>2</v>
      </c>
      <c r="D24" s="17" t="s">
        <v>24</v>
      </c>
      <c r="E24" s="18"/>
      <c r="F24" s="19"/>
      <c r="G24" s="20">
        <f>IFERROR(C24*F24,0)</f>
        <v>0</v>
      </c>
      <c r="L24" s="23" t="str">
        <f>P3</f>
        <v>000</v>
      </c>
      <c r="Z24" s="15">
        <v>1859</v>
      </c>
    </row>
    <row r="25" spans="1:26" x14ac:dyDescent="0.25">
      <c r="A25" s="14">
        <v>3</v>
      </c>
      <c r="B25" s="14" t="s">
        <v>22</v>
      </c>
      <c r="C25" s="16">
        <v>2</v>
      </c>
      <c r="D25" s="17" t="s">
        <v>25</v>
      </c>
      <c r="E25" s="18"/>
      <c r="F25" s="19"/>
      <c r="G25" s="20">
        <f>IFERROR(C25*F25,0)</f>
        <v>0</v>
      </c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  <c r="Z25" s="15">
        <v>1860</v>
      </c>
    </row>
    <row r="26" spans="1:26" x14ac:dyDescent="0.25">
      <c r="A26" s="14">
        <v>4</v>
      </c>
      <c r="B26" s="14" t="s">
        <v>22</v>
      </c>
      <c r="C26" s="16">
        <v>2</v>
      </c>
      <c r="D26" s="17" t="s">
        <v>26</v>
      </c>
      <c r="E26" s="18"/>
      <c r="F26" s="19"/>
      <c r="G26" s="20">
        <f>IFERROR(C26*F26,0)</f>
        <v>0</v>
      </c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  <c r="Z26" s="15">
        <v>1861</v>
      </c>
    </row>
    <row r="27" spans="1:26" x14ac:dyDescent="0.25">
      <c r="A27" s="14">
        <v>5</v>
      </c>
      <c r="B27" s="14" t="s">
        <v>22</v>
      </c>
      <c r="C27" s="16">
        <v>2</v>
      </c>
      <c r="D27" s="17" t="s">
        <v>27</v>
      </c>
      <c r="E27" s="18"/>
      <c r="F27" s="19"/>
      <c r="G27" s="20">
        <f>IFERROR(C27*F27,0)</f>
        <v>0</v>
      </c>
      <c r="Z27" s="15">
        <v>1862</v>
      </c>
    </row>
    <row r="28" spans="1:26" x14ac:dyDescent="0.25">
      <c r="A28" s="14">
        <v>6</v>
      </c>
      <c r="B28" s="14" t="s">
        <v>22</v>
      </c>
      <c r="C28" s="16">
        <v>4</v>
      </c>
      <c r="D28" s="17" t="s">
        <v>28</v>
      </c>
      <c r="E28" s="18"/>
      <c r="F28" s="19"/>
      <c r="G28" s="20">
        <f>IFERROR(C28*F28,0)</f>
        <v>0</v>
      </c>
      <c r="Z28" s="15">
        <v>1863</v>
      </c>
    </row>
    <row r="29" spans="1:26" x14ac:dyDescent="0.25">
      <c r="A29" s="14">
        <v>7</v>
      </c>
      <c r="B29" s="14" t="s">
        <v>22</v>
      </c>
      <c r="C29" s="16">
        <v>6</v>
      </c>
      <c r="D29" s="17" t="s">
        <v>29</v>
      </c>
      <c r="E29" s="18"/>
      <c r="F29" s="19"/>
      <c r="G29" s="20">
        <f>IFERROR(C29*F29,0)</f>
        <v>0</v>
      </c>
      <c r="L29" s="23" t="str">
        <f>P4</f>
        <v>000</v>
      </c>
      <c r="Z29" s="15">
        <v>1864</v>
      </c>
    </row>
    <row r="30" spans="1:26" x14ac:dyDescent="0.25">
      <c r="A30" s="14">
        <v>8</v>
      </c>
      <c r="B30" s="14" t="s">
        <v>22</v>
      </c>
      <c r="C30" s="16">
        <v>2</v>
      </c>
      <c r="D30" s="17" t="s">
        <v>30</v>
      </c>
      <c r="E30" s="18"/>
      <c r="F30" s="19"/>
      <c r="G30" s="20">
        <f>IFERROR(C30*F30,0)</f>
        <v>0</v>
      </c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  <c r="Z30" s="15">
        <v>1865</v>
      </c>
    </row>
    <row r="31" spans="1:26" x14ac:dyDescent="0.25">
      <c r="A31" s="14">
        <v>9</v>
      </c>
      <c r="B31" s="14" t="s">
        <v>22</v>
      </c>
      <c r="C31" s="16">
        <v>1</v>
      </c>
      <c r="D31" s="17" t="s">
        <v>31</v>
      </c>
      <c r="E31" s="18"/>
      <c r="F31" s="19"/>
      <c r="G31" s="20">
        <f>IFERROR(C31*F31,0)</f>
        <v>0</v>
      </c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  <c r="Z31" s="15">
        <v>1866</v>
      </c>
    </row>
    <row r="32" spans="1:26" x14ac:dyDescent="0.25">
      <c r="A32" s="14">
        <v>10</v>
      </c>
      <c r="B32" s="14" t="s">
        <v>22</v>
      </c>
      <c r="C32" s="16">
        <v>1</v>
      </c>
      <c r="D32" s="17" t="s">
        <v>32</v>
      </c>
      <c r="E32" s="18"/>
      <c r="F32" s="19"/>
      <c r="G32" s="20">
        <f>IFERROR(C32*F32,0)</f>
        <v>0</v>
      </c>
      <c r="Z32" s="15">
        <v>1867</v>
      </c>
    </row>
    <row r="33" spans="1:26" x14ac:dyDescent="0.25">
      <c r="A33" s="14">
        <v>11</v>
      </c>
      <c r="B33" s="14" t="s">
        <v>22</v>
      </c>
      <c r="C33" s="16">
        <v>1</v>
      </c>
      <c r="D33" s="17" t="s">
        <v>33</v>
      </c>
      <c r="E33" s="18"/>
      <c r="F33" s="19"/>
      <c r="G33" s="20">
        <f>IFERROR(C33*F33,0)</f>
        <v>0</v>
      </c>
      <c r="Z33" s="15">
        <v>1868</v>
      </c>
    </row>
    <row r="34" spans="1:26" x14ac:dyDescent="0.25">
      <c r="A34" s="14">
        <v>12</v>
      </c>
      <c r="B34" s="14" t="s">
        <v>22</v>
      </c>
      <c r="C34" s="16">
        <v>1</v>
      </c>
      <c r="D34" s="17" t="s">
        <v>34</v>
      </c>
      <c r="E34" s="18"/>
      <c r="F34" s="19"/>
      <c r="G34" s="20">
        <f>IFERROR(C34*F34,0)</f>
        <v>0</v>
      </c>
      <c r="Z34" s="15">
        <v>1869</v>
      </c>
    </row>
    <row r="35" spans="1:26" x14ac:dyDescent="0.25">
      <c r="A35" s="14">
        <v>13</v>
      </c>
      <c r="B35" s="14" t="s">
        <v>22</v>
      </c>
      <c r="C35" s="16">
        <v>4</v>
      </c>
      <c r="D35" s="17" t="s">
        <v>35</v>
      </c>
      <c r="E35" s="18"/>
      <c r="F35" s="19"/>
      <c r="G35" s="20">
        <f>IFERROR(C35*F35,0)</f>
        <v>0</v>
      </c>
      <c r="L35" s="23" t="str">
        <f>P5</f>
        <v>000</v>
      </c>
      <c r="Z35" s="15">
        <v>1870</v>
      </c>
    </row>
    <row r="36" spans="1:26" x14ac:dyDescent="0.25">
      <c r="A36" s="14">
        <v>14</v>
      </c>
      <c r="B36" s="14" t="s">
        <v>22</v>
      </c>
      <c r="C36" s="16">
        <v>4</v>
      </c>
      <c r="D36" s="17" t="s">
        <v>36</v>
      </c>
      <c r="E36" s="18"/>
      <c r="F36" s="19"/>
      <c r="G36" s="20">
        <f>IFERROR(C36*F36,0)</f>
        <v>0</v>
      </c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  <c r="Z36" s="15">
        <v>1871</v>
      </c>
    </row>
    <row r="37" spans="1:26" x14ac:dyDescent="0.25">
      <c r="A37" s="14">
        <v>15</v>
      </c>
      <c r="B37" s="14" t="s">
        <v>22</v>
      </c>
      <c r="C37" s="16">
        <v>6</v>
      </c>
      <c r="D37" s="17" t="s">
        <v>37</v>
      </c>
      <c r="E37" s="18"/>
      <c r="F37" s="19"/>
      <c r="G37" s="20">
        <f>IFERROR(C37*F37,0)</f>
        <v>0</v>
      </c>
      <c r="Z37" s="15">
        <v>1872</v>
      </c>
    </row>
    <row r="38" spans="1:26" x14ac:dyDescent="0.25">
      <c r="A38" s="14">
        <v>16</v>
      </c>
      <c r="B38" s="14" t="s">
        <v>22</v>
      </c>
      <c r="C38" s="16">
        <v>10</v>
      </c>
      <c r="D38" s="17" t="s">
        <v>38</v>
      </c>
      <c r="E38" s="18"/>
      <c r="F38" s="19"/>
      <c r="G38" s="20">
        <f>IFERROR(C38*F38,0)</f>
        <v>0</v>
      </c>
      <c r="Z38" s="15">
        <v>1877</v>
      </c>
    </row>
    <row r="39" spans="1:26" x14ac:dyDescent="0.25">
      <c r="A39" s="14">
        <v>17</v>
      </c>
      <c r="B39" s="14" t="s">
        <v>22</v>
      </c>
      <c r="C39" s="16">
        <v>6</v>
      </c>
      <c r="D39" s="17" t="s">
        <v>39</v>
      </c>
      <c r="E39" s="18"/>
      <c r="F39" s="19"/>
      <c r="G39" s="20">
        <f>IFERROR(C39*F39,0)</f>
        <v>0</v>
      </c>
      <c r="Z39" s="15">
        <v>1874</v>
      </c>
    </row>
    <row r="40" spans="1:26" x14ac:dyDescent="0.25">
      <c r="A40" s="14">
        <v>18</v>
      </c>
      <c r="B40" s="14" t="s">
        <v>22</v>
      </c>
      <c r="C40" s="16">
        <v>12</v>
      </c>
      <c r="D40" s="17" t="s">
        <v>40</v>
      </c>
      <c r="E40" s="18"/>
      <c r="F40" s="19"/>
      <c r="G40" s="20">
        <f>IFERROR(C40*F40,0)</f>
        <v>0</v>
      </c>
      <c r="Z40" s="15">
        <v>1875</v>
      </c>
    </row>
    <row r="41" spans="1:26" x14ac:dyDescent="0.25">
      <c r="A41" s="14">
        <v>19</v>
      </c>
      <c r="B41" s="14" t="s">
        <v>22</v>
      </c>
      <c r="C41" s="16">
        <v>6</v>
      </c>
      <c r="D41" s="17" t="s">
        <v>41</v>
      </c>
      <c r="E41" s="18"/>
      <c r="F41" s="19"/>
      <c r="G41" s="20">
        <f>IFERROR(C41*F41,0)</f>
        <v>0</v>
      </c>
      <c r="Z41" s="15">
        <v>1876</v>
      </c>
    </row>
    <row r="42" spans="1:26" x14ac:dyDescent="0.25">
      <c r="A42" s="14">
        <v>20</v>
      </c>
      <c r="B42" s="14" t="s">
        <v>22</v>
      </c>
      <c r="C42" s="16">
        <v>4</v>
      </c>
      <c r="D42" s="17" t="s">
        <v>42</v>
      </c>
      <c r="E42" s="18"/>
      <c r="F42" s="19"/>
      <c r="G42" s="20">
        <f>IFERROR(C42*F42,0)</f>
        <v>0</v>
      </c>
      <c r="Z42" s="15">
        <v>1878</v>
      </c>
    </row>
    <row r="43" spans="1:26" x14ac:dyDescent="0.25">
      <c r="G43" s="21">
        <f>SUM(G23:G24:G25:G26:G27:G28:G29:G30:G31:G32:G33:G34:G35:G36:G37:G38:G39:G40:G41:G42)</f>
        <v>0</v>
      </c>
    </row>
    <row r="45" spans="1:26" x14ac:dyDescent="0.25">
      <c r="A45" s="22" t="s">
        <v>43</v>
      </c>
      <c r="B45" s="10"/>
      <c r="C45" s="25" t="str">
        <f ca="1">M8</f>
        <v xml:space="preserve">    </v>
      </c>
      <c r="D45" s="10"/>
      <c r="E45" s="10"/>
      <c r="F45" s="10"/>
      <c r="G45" s="10"/>
    </row>
    <row r="47" spans="1:26" x14ac:dyDescent="0.25">
      <c r="A47" s="6" t="s">
        <v>80</v>
      </c>
      <c r="B47" s="2"/>
      <c r="C47" s="2"/>
      <c r="D47" s="2"/>
      <c r="E47" s="6" t="s">
        <v>81</v>
      </c>
      <c r="F47" s="2"/>
      <c r="G47" s="2"/>
    </row>
    <row r="49" spans="1:7" x14ac:dyDescent="0.25">
      <c r="A49" s="6" t="s">
        <v>82</v>
      </c>
      <c r="B49" s="2"/>
      <c r="C49" s="2"/>
      <c r="D49" s="2"/>
      <c r="E49" s="6" t="s">
        <v>83</v>
      </c>
      <c r="F49" s="2"/>
      <c r="G49" s="2"/>
    </row>
    <row r="52" spans="1:7" ht="15.75" thickBot="1" x14ac:dyDescent="0.3"/>
    <row r="53" spans="1:7" x14ac:dyDescent="0.25">
      <c r="C53" s="26" t="s">
        <v>84</v>
      </c>
      <c r="D53" s="27"/>
      <c r="E53" s="27"/>
      <c r="F53" s="27"/>
    </row>
  </sheetData>
  <sheetProtection password="C703" sheet="1" objects="1" scenarios="1"/>
  <mergeCells count="29">
    <mergeCell ref="A47:D47"/>
    <mergeCell ref="E47:G47"/>
    <mergeCell ref="A49:D49"/>
    <mergeCell ref="E49:G49"/>
    <mergeCell ref="C53:F53"/>
    <mergeCell ref="A16:B16"/>
    <mergeCell ref="C16:E16"/>
    <mergeCell ref="F15:G15"/>
    <mergeCell ref="B18:G18"/>
    <mergeCell ref="A19:G19"/>
    <mergeCell ref="A45:B45"/>
    <mergeCell ref="C45:G45"/>
    <mergeCell ref="C12:E12"/>
    <mergeCell ref="A13:B13"/>
    <mergeCell ref="C13:E13"/>
    <mergeCell ref="A14:B14"/>
    <mergeCell ref="C14:E14"/>
    <mergeCell ref="A15:B15"/>
    <mergeCell ref="C15:E15"/>
    <mergeCell ref="D2:G2"/>
    <mergeCell ref="D3:G3"/>
    <mergeCell ref="A7:G7"/>
    <mergeCell ref="A8:G8"/>
    <mergeCell ref="A20:G20"/>
    <mergeCell ref="A10:B10"/>
    <mergeCell ref="C10:E10"/>
    <mergeCell ref="A11:B11"/>
    <mergeCell ref="C11:E1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2017-07-11T19:49:41Z</dcterms:created>
  <dcterms:modified xsi:type="dcterms:W3CDTF">2017-07-11T19:50:01Z</dcterms:modified>
</cp:coreProperties>
</file>