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703" lockStructure="1"/>
  <bookViews>
    <workbookView xWindow="240" yWindow="75" windowWidth="13395" windowHeight="10290"/>
  </bookViews>
  <sheets>
    <sheet name="Lote-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M1" i="1" l="1"/>
  <c r="P2" i="1" s="1"/>
  <c r="L19" i="1" s="1"/>
  <c r="I21" i="1"/>
  <c r="G33" i="1"/>
  <c r="G32" i="1"/>
  <c r="G31" i="1"/>
  <c r="G30" i="1"/>
  <c r="G29" i="1"/>
  <c r="G28" i="1"/>
  <c r="G27" i="1"/>
  <c r="G26" i="1"/>
  <c r="G25" i="1"/>
  <c r="G24" i="1"/>
  <c r="G23" i="1"/>
  <c r="P3" i="1" l="1"/>
  <c r="L24" i="1" s="1"/>
  <c r="L25" i="1" s="1"/>
  <c r="P4" i="1"/>
  <c r="L29" i="1" s="1"/>
  <c r="P1" i="1"/>
  <c r="L14" i="1" s="1"/>
  <c r="Q15" i="1" s="1"/>
  <c r="P5" i="1"/>
  <c r="L35" i="1" s="1"/>
  <c r="L36" i="1" s="1"/>
  <c r="Q36" i="1" s="1"/>
  <c r="L20" i="1"/>
  <c r="Q20" i="1"/>
  <c r="M26" i="1"/>
  <c r="L26" i="1"/>
  <c r="Q26" i="1" s="1"/>
  <c r="L30" i="1"/>
  <c r="Q30" i="1"/>
  <c r="Q25" i="1"/>
  <c r="L15" i="1"/>
  <c r="M36" i="1" l="1"/>
  <c r="M16" i="1"/>
  <c r="L16" i="1"/>
  <c r="Q16" i="1" s="1"/>
  <c r="M31" i="1"/>
  <c r="L31" i="1"/>
  <c r="Q31" i="1" s="1"/>
  <c r="L21" i="1"/>
  <c r="Q21" i="1" s="1"/>
  <c r="M21" i="1"/>
  <c r="M8" i="1" l="1"/>
  <c r="C35" i="1" s="1"/>
</calcChain>
</file>

<file path=xl/sharedStrings.xml><?xml version="1.0" encoding="utf-8"?>
<sst xmlns="http://schemas.openxmlformats.org/spreadsheetml/2006/main" count="85" uniqueCount="75">
  <si>
    <t>PREFEITURA MUN. DE ANHANGUERA - GO</t>
  </si>
  <si>
    <t>Planilha para Proposta do Pregão Nº 012/2017 Lote Nº 1</t>
  </si>
  <si>
    <t>PROPOSTA DE PREÇO</t>
  </si>
  <si>
    <t>MATERIAL DE CONSTRUÇÃO</t>
  </si>
  <si>
    <t>Modalidade</t>
  </si>
  <si>
    <t>Empresa</t>
  </si>
  <si>
    <t>Endereço</t>
  </si>
  <si>
    <t>Bairro</t>
  </si>
  <si>
    <t>Cidade</t>
  </si>
  <si>
    <t>CPF/CNPJ:</t>
  </si>
  <si>
    <t>Dt. Expedição</t>
  </si>
  <si>
    <t>Carimbo</t>
  </si>
  <si>
    <t xml:space="preserve">Solicitamos fornecer, mediante apresentação de proposta, e observando as condições em anexo, o preço, qualidade e </t>
  </si>
  <si>
    <t xml:space="preserve">prazo de pagamento das mercadorias e/ou serviços abaixo especificados, a está comissão, no endereço acima citado. </t>
  </si>
  <si>
    <t>ANHANGUERA, 10:30  HORAS DO DIA  19/07/2017.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</si>
  <si>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</si>
  <si>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</si>
  <si>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</si>
  <si>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</si>
  <si>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</si>
  <si>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</si>
  <si>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</si>
  <si>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</si>
  <si>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ARGAMASSA AC 1 SACO 20 KG</t>
  </si>
  <si>
    <t>PORTA DE MADEIRA LISA (0.80 X 2.10 / 0.70 X 2.10)</t>
  </si>
  <si>
    <t>PORTA METALICA TIPO VENEZIANA (0.80 X 2.10)</t>
  </si>
  <si>
    <t>PORTAL DE MADEIRA PARA PORTA (0.80 X 2.10 / 0.70 X 2.10)</t>
  </si>
  <si>
    <t>TANQUE DE MARMORE SINTET. 1 CUBA 1 BATEDOR</t>
  </si>
  <si>
    <t>TELHA PLANZINHA DE BARRO</t>
  </si>
  <si>
    <t>VIGOTAS 06X12 DE 8 METROS</t>
  </si>
  <si>
    <t>VIGOTAS 06X16 DE 8 METROS</t>
  </si>
  <si>
    <t>PADRAO MONOFASICO 7 METROS COM 1 CAIXA</t>
  </si>
  <si>
    <t>JANELA TIPO VENEZIANA (1.00 X 1.00) COM GRADE</t>
  </si>
  <si>
    <t>Valor por extenso:</t>
  </si>
  <si>
    <t>Um</t>
  </si>
  <si>
    <t>Dois</t>
  </si>
  <si>
    <t>Três</t>
  </si>
  <si>
    <t>Quatro</t>
  </si>
  <si>
    <t>Cinco</t>
  </si>
  <si>
    <t>Seis</t>
  </si>
  <si>
    <t>Sete</t>
  </si>
  <si>
    <t>Oito</t>
  </si>
  <si>
    <t>Nove</t>
  </si>
  <si>
    <t>Dez</t>
  </si>
  <si>
    <t>Onze</t>
  </si>
  <si>
    <t>Doze</t>
  </si>
  <si>
    <t>Treze</t>
  </si>
  <si>
    <t>Quatorze</t>
  </si>
  <si>
    <t>Quinze</t>
  </si>
  <si>
    <t>Dezesseis</t>
  </si>
  <si>
    <t>Dezessete</t>
  </si>
  <si>
    <t>Dezoito</t>
  </si>
  <si>
    <t>Dezenove</t>
  </si>
  <si>
    <t>Vinte</t>
  </si>
  <si>
    <t>Trinta</t>
  </si>
  <si>
    <t>Quarenta</t>
  </si>
  <si>
    <t>Cinquenta</t>
  </si>
  <si>
    <t>Sessenta</t>
  </si>
  <si>
    <t>Setenta</t>
  </si>
  <si>
    <t>Oitenta</t>
  </si>
  <si>
    <t>Noventa</t>
  </si>
  <si>
    <t>Cem</t>
  </si>
  <si>
    <t>Duzentos</t>
  </si>
  <si>
    <t>Trezentos</t>
  </si>
  <si>
    <t>Quatrocentos</t>
  </si>
  <si>
    <t>Quinhentos</t>
  </si>
  <si>
    <t>Seiscentos</t>
  </si>
  <si>
    <t>Setecentos</t>
  </si>
  <si>
    <t>Oitocentos</t>
  </si>
  <si>
    <t>Novecentos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</si>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</sst>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##,##0.0000_);\(\ ###,##0.0000\)"/>
    <numFmt numFmtId="165" formatCode="&quot;R$&quot;\ #,##0.0000_);\(&quot;R$&quot;\ #,##0.000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/>
    <xf numFmtId="0" fontId="0" fillId="0" borderId="2" xfId="0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/>
    <xf numFmtId="49" fontId="3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7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tabSelected="1" workbookViewId="0"/>
  </sheetViews>
  <sheetFormatPr defaultRowHeight="15" x14ac:dyDescent="0.25"/>
  <cols>
    <col min="1" max="1" width="7.7109375" customWidth="1"/>
    <col min="2" max="2" width="6.5703125" bestFit="1" customWidth="1"/>
    <col min="3" max="3" width="10.2851562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17" x14ac:dyDescent="0.25">
      <c r="I1" s="23" t="s">
        <v>34</v>
      </c>
      <c r="J1" s="23" t="s">
        <v>53</v>
      </c>
      <c r="K1" s="23" t="s">
        <v>61</v>
      </c>
      <c r="M1" s="23" t="str">
        <f>TEXT(I21,"000000000000,00")</f>
        <v>000000000000,00</v>
      </c>
      <c r="P1" s="23" t="str">
        <f>MID(M1,1,3)</f>
        <v>000</v>
      </c>
    </row>
    <row r="2" spans="1:17" ht="15.75" x14ac:dyDescent="0.25">
      <c r="D2" s="1" t="s">
        <v>0</v>
      </c>
      <c r="E2" s="2"/>
      <c r="F2" s="2"/>
      <c r="G2" s="2"/>
      <c r="I2" s="23" t="s">
        <v>35</v>
      </c>
      <c r="J2" s="23" t="s">
        <v>54</v>
      </c>
      <c r="K2" s="23" t="s">
        <v>62</v>
      </c>
      <c r="P2" s="23" t="str">
        <f>MID(M1,4,3)</f>
        <v>000</v>
      </c>
    </row>
    <row r="3" spans="1:17" ht="15.75" x14ac:dyDescent="0.25">
      <c r="D3" s="1" t="s">
        <v>1</v>
      </c>
      <c r="E3" s="2"/>
      <c r="F3" s="2"/>
      <c r="G3" s="2"/>
      <c r="I3" s="23" t="s">
        <v>36</v>
      </c>
      <c r="J3" s="23" t="s">
        <v>55</v>
      </c>
      <c r="K3" s="23" t="s">
        <v>63</v>
      </c>
      <c r="P3" s="23" t="str">
        <f>MID(M1,7,3)</f>
        <v>000</v>
      </c>
    </row>
    <row r="4" spans="1:17" x14ac:dyDescent="0.25">
      <c r="I4" s="23" t="s">
        <v>37</v>
      </c>
      <c r="J4" s="23" t="s">
        <v>56</v>
      </c>
      <c r="K4" s="23" t="s">
        <v>64</v>
      </c>
      <c r="P4" s="23" t="str">
        <f>MID(M1,10,3)</f>
        <v>000</v>
      </c>
    </row>
    <row r="5" spans="1:17" x14ac:dyDescent="0.25">
      <c r="I5" s="23" t="s">
        <v>38</v>
      </c>
      <c r="J5" s="23" t="s">
        <v>57</v>
      </c>
      <c r="K5" s="23" t="s">
        <v>65</v>
      </c>
      <c r="P5" s="23" t="str">
        <f>IF(VALUE(MID(M1,14,2))&gt;0,MID(M1,14,2),"000")</f>
        <v>000</v>
      </c>
    </row>
    <row r="6" spans="1:17" x14ac:dyDescent="0.25">
      <c r="I6" s="23" t="s">
        <v>39</v>
      </c>
      <c r="J6" s="23" t="s">
        <v>58</v>
      </c>
      <c r="K6" s="23" t="s">
        <v>66</v>
      </c>
    </row>
    <row r="7" spans="1:17" x14ac:dyDescent="0.25">
      <c r="A7" s="3" t="s">
        <v>2</v>
      </c>
      <c r="B7" s="2"/>
      <c r="C7" s="2"/>
      <c r="D7" s="2"/>
      <c r="E7" s="2"/>
      <c r="F7" s="2"/>
      <c r="G7" s="2"/>
      <c r="I7" s="23" t="s">
        <v>40</v>
      </c>
      <c r="J7" s="23" t="s">
        <v>59</v>
      </c>
      <c r="K7" s="23" t="s">
        <v>67</v>
      </c>
    </row>
    <row r="8" spans="1:17" x14ac:dyDescent="0.25">
      <c r="A8" s="3" t="s">
        <v>3</v>
      </c>
      <c r="B8" s="2"/>
      <c r="C8" s="2"/>
      <c r="D8" s="2"/>
      <c r="E8" s="2"/>
      <c r="F8" s="2"/>
      <c r="G8" s="2"/>
      <c r="I8" s="23" t="s">
        <v>41</v>
      </c>
      <c r="J8" s="23" t="s">
        <v>60</v>
      </c>
      <c r="K8" s="23" t="s">
        <v>68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17" x14ac:dyDescent="0.25">
      <c r="I9" s="23" t="s">
        <v>42</v>
      </c>
      <c r="J9" s="23" t="s">
        <v>61</v>
      </c>
      <c r="K9" s="23" t="s">
        <v>69</v>
      </c>
    </row>
    <row r="10" spans="1:17" x14ac:dyDescent="0.25">
      <c r="A10" s="7" t="s">
        <v>4</v>
      </c>
      <c r="B10" s="8"/>
      <c r="C10" s="9"/>
      <c r="D10" s="10"/>
      <c r="E10" s="10"/>
      <c r="I10" s="23" t="s">
        <v>43</v>
      </c>
    </row>
    <row r="11" spans="1:17" x14ac:dyDescent="0.25">
      <c r="A11" s="7" t="s">
        <v>5</v>
      </c>
      <c r="B11" s="8"/>
      <c r="C11" s="9"/>
      <c r="D11" s="10"/>
      <c r="E11" s="10"/>
      <c r="I11" s="23" t="s">
        <v>44</v>
      </c>
    </row>
    <row r="12" spans="1:17" x14ac:dyDescent="0.25">
      <c r="A12" s="7" t="s">
        <v>6</v>
      </c>
      <c r="B12" s="8"/>
      <c r="C12" s="9"/>
      <c r="D12" s="10"/>
      <c r="E12" s="10"/>
      <c r="I12" s="23" t="s">
        <v>45</v>
      </c>
    </row>
    <row r="13" spans="1:17" x14ac:dyDescent="0.25">
      <c r="A13" s="7" t="s">
        <v>7</v>
      </c>
      <c r="B13" s="8"/>
      <c r="C13" s="9"/>
      <c r="D13" s="10"/>
      <c r="E13" s="10"/>
      <c r="I13" s="23" t="s">
        <v>46</v>
      </c>
    </row>
    <row r="14" spans="1:17" x14ac:dyDescent="0.25">
      <c r="A14" s="7" t="s">
        <v>8</v>
      </c>
      <c r="B14" s="8"/>
      <c r="C14" s="9"/>
      <c r="D14" s="10"/>
      <c r="E14" s="10"/>
      <c r="I14" s="23" t="s">
        <v>47</v>
      </c>
      <c r="L14" s="23" t="str">
        <f>P1</f>
        <v>000</v>
      </c>
    </row>
    <row r="15" spans="1:17" x14ac:dyDescent="0.25">
      <c r="A15" s="7" t="s">
        <v>9</v>
      </c>
      <c r="B15" s="8"/>
      <c r="C15" s="11"/>
      <c r="D15" s="10"/>
      <c r="E15" s="10"/>
      <c r="F15" s="5" t="s">
        <v>11</v>
      </c>
      <c r="G15" s="2"/>
      <c r="I15" s="23" t="s">
        <v>48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17" x14ac:dyDescent="0.25">
      <c r="A16" s="7" t="s">
        <v>10</v>
      </c>
      <c r="B16" s="8"/>
      <c r="C16" s="12"/>
      <c r="D16" s="10"/>
      <c r="E16" s="10"/>
      <c r="I16" s="23" t="s">
        <v>49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1:26" x14ac:dyDescent="0.25">
      <c r="I17" s="23" t="s">
        <v>50</v>
      </c>
    </row>
    <row r="18" spans="1:26" x14ac:dyDescent="0.25">
      <c r="B18" s="6" t="s">
        <v>12</v>
      </c>
      <c r="C18" s="2"/>
      <c r="D18" s="2"/>
      <c r="E18" s="2"/>
      <c r="F18" s="2"/>
      <c r="G18" s="2"/>
      <c r="I18" s="23" t="s">
        <v>51</v>
      </c>
    </row>
    <row r="19" spans="1:26" x14ac:dyDescent="0.25">
      <c r="A19" s="6" t="s">
        <v>13</v>
      </c>
      <c r="B19" s="2"/>
      <c r="C19" s="2"/>
      <c r="D19" s="2"/>
      <c r="E19" s="2"/>
      <c r="F19" s="2"/>
      <c r="G19" s="2"/>
      <c r="I19" s="23" t="s">
        <v>52</v>
      </c>
      <c r="L19" s="23" t="str">
        <f>P2</f>
        <v>000</v>
      </c>
    </row>
    <row r="20" spans="1:26" x14ac:dyDescent="0.25">
      <c r="A20" s="4" t="s">
        <v>14</v>
      </c>
      <c r="B20" s="2"/>
      <c r="C20" s="2"/>
      <c r="D20" s="2"/>
      <c r="E20" s="2"/>
      <c r="F20" s="2"/>
      <c r="G20" s="2"/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1:26" x14ac:dyDescent="0.25">
      <c r="I21" s="24">
        <f>G33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2" spans="1:26" x14ac:dyDescent="0.25">
      <c r="A22" s="13" t="s">
        <v>15</v>
      </c>
      <c r="B22" s="13" t="s">
        <v>16</v>
      </c>
      <c r="C22" s="13" t="s">
        <v>17</v>
      </c>
      <c r="D22" s="13" t="s">
        <v>18</v>
      </c>
      <c r="E22" s="13" t="s">
        <v>19</v>
      </c>
      <c r="F22" s="13" t="s">
        <v>20</v>
      </c>
      <c r="G22" s="13" t="s">
        <v>21</v>
      </c>
    </row>
    <row r="23" spans="1:26" x14ac:dyDescent="0.25">
      <c r="A23" s="14">
        <v>1</v>
      </c>
      <c r="B23" s="14" t="s">
        <v>22</v>
      </c>
      <c r="C23" s="16">
        <v>50</v>
      </c>
      <c r="D23" s="17" t="s">
        <v>23</v>
      </c>
      <c r="E23" s="18"/>
      <c r="F23" s="19"/>
      <c r="G23" s="20">
        <f>IFERROR(C23*F23,0)</f>
        <v>0</v>
      </c>
      <c r="Z23" s="15">
        <v>1735</v>
      </c>
    </row>
    <row r="24" spans="1:26" ht="22.5" x14ac:dyDescent="0.25">
      <c r="A24" s="14">
        <v>2</v>
      </c>
      <c r="B24" s="14" t="s">
        <v>22</v>
      </c>
      <c r="C24" s="16">
        <v>16</v>
      </c>
      <c r="D24" s="17" t="s">
        <v>24</v>
      </c>
      <c r="E24" s="18"/>
      <c r="F24" s="19"/>
      <c r="G24" s="20">
        <f>IFERROR(C24*F24,0)</f>
        <v>0</v>
      </c>
      <c r="L24" s="23" t="str">
        <f>P3</f>
        <v>000</v>
      </c>
      <c r="Z24" s="15">
        <v>1761</v>
      </c>
    </row>
    <row r="25" spans="1:26" ht="22.5" x14ac:dyDescent="0.25">
      <c r="A25" s="14">
        <v>3</v>
      </c>
      <c r="B25" s="14" t="s">
        <v>22</v>
      </c>
      <c r="C25" s="16">
        <v>50</v>
      </c>
      <c r="D25" s="17" t="s">
        <v>25</v>
      </c>
      <c r="E25" s="18"/>
      <c r="F25" s="19"/>
      <c r="G25" s="20">
        <f>IFERROR(C25*F25,0)</f>
        <v>0</v>
      </c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  <c r="Z25" s="15">
        <v>1762</v>
      </c>
    </row>
    <row r="26" spans="1:26" ht="22.5" x14ac:dyDescent="0.25">
      <c r="A26" s="14">
        <v>4</v>
      </c>
      <c r="B26" s="14" t="s">
        <v>22</v>
      </c>
      <c r="C26" s="16">
        <v>50</v>
      </c>
      <c r="D26" s="17" t="s">
        <v>26</v>
      </c>
      <c r="E26" s="18"/>
      <c r="F26" s="19"/>
      <c r="G26" s="20">
        <f>IFERROR(C26*F26,0)</f>
        <v>0</v>
      </c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  <c r="Z26" s="15">
        <v>1763</v>
      </c>
    </row>
    <row r="27" spans="1:26" ht="22.5" x14ac:dyDescent="0.25">
      <c r="A27" s="14">
        <v>5</v>
      </c>
      <c r="B27" s="14" t="s">
        <v>22</v>
      </c>
      <c r="C27" s="16">
        <v>10</v>
      </c>
      <c r="D27" s="17" t="s">
        <v>27</v>
      </c>
      <c r="E27" s="18"/>
      <c r="F27" s="19"/>
      <c r="G27" s="20">
        <f>IFERROR(C27*F27,0)</f>
        <v>0</v>
      </c>
      <c r="Z27" s="15">
        <v>1768</v>
      </c>
    </row>
    <row r="28" spans="1:26" x14ac:dyDescent="0.25">
      <c r="A28" s="14">
        <v>6</v>
      </c>
      <c r="B28" s="14" t="s">
        <v>22</v>
      </c>
      <c r="C28" s="16">
        <v>15000</v>
      </c>
      <c r="D28" s="17" t="s">
        <v>28</v>
      </c>
      <c r="E28" s="18"/>
      <c r="F28" s="19"/>
      <c r="G28" s="20">
        <f>IFERROR(C28*F28,0)</f>
        <v>0</v>
      </c>
      <c r="Z28" s="15">
        <v>1769</v>
      </c>
    </row>
    <row r="29" spans="1:26" x14ac:dyDescent="0.25">
      <c r="A29" s="14">
        <v>7</v>
      </c>
      <c r="B29" s="14" t="s">
        <v>22</v>
      </c>
      <c r="C29" s="16">
        <v>80</v>
      </c>
      <c r="D29" s="17" t="s">
        <v>29</v>
      </c>
      <c r="E29" s="18"/>
      <c r="F29" s="19"/>
      <c r="G29" s="20">
        <f>IFERROR(C29*F29,0)</f>
        <v>0</v>
      </c>
      <c r="L29" s="23" t="str">
        <f>P4</f>
        <v>000</v>
      </c>
      <c r="Z29" s="15">
        <v>1777</v>
      </c>
    </row>
    <row r="30" spans="1:26" x14ac:dyDescent="0.25">
      <c r="A30" s="14">
        <v>8</v>
      </c>
      <c r="B30" s="14" t="s">
        <v>22</v>
      </c>
      <c r="C30" s="16">
        <v>40</v>
      </c>
      <c r="D30" s="17" t="s">
        <v>30</v>
      </c>
      <c r="E30" s="18"/>
      <c r="F30" s="19"/>
      <c r="G30" s="20">
        <f>IFERROR(C30*F30,0)</f>
        <v>0</v>
      </c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  <c r="Z30" s="15">
        <v>1778</v>
      </c>
    </row>
    <row r="31" spans="1:26" ht="22.5" x14ac:dyDescent="0.25">
      <c r="A31" s="14">
        <v>9</v>
      </c>
      <c r="B31" s="14" t="s">
        <v>22</v>
      </c>
      <c r="C31" s="16">
        <v>10</v>
      </c>
      <c r="D31" s="17" t="s">
        <v>31</v>
      </c>
      <c r="E31" s="18"/>
      <c r="F31" s="19"/>
      <c r="G31" s="20">
        <f>IFERROR(C31*F31,0)</f>
        <v>0</v>
      </c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  <c r="Z31" s="15">
        <v>1654</v>
      </c>
    </row>
    <row r="32" spans="1:26" ht="22.5" x14ac:dyDescent="0.25">
      <c r="A32" s="14">
        <v>10</v>
      </c>
      <c r="B32" s="14" t="s">
        <v>22</v>
      </c>
      <c r="C32" s="16">
        <v>30</v>
      </c>
      <c r="D32" s="17" t="s">
        <v>32</v>
      </c>
      <c r="E32" s="18"/>
      <c r="F32" s="19"/>
      <c r="G32" s="20">
        <f>IFERROR(C32*F32,0)</f>
        <v>0</v>
      </c>
      <c r="Z32" s="15">
        <v>1755</v>
      </c>
    </row>
    <row r="33" spans="1:17" x14ac:dyDescent="0.25">
      <c r="G33" s="21">
        <f>SUM(G23:G24:G25:G26:G27:G28:G29:G30:G31:G32)</f>
        <v>0</v>
      </c>
    </row>
    <row r="35" spans="1:17" x14ac:dyDescent="0.25">
      <c r="A35" s="22" t="s">
        <v>33</v>
      </c>
      <c r="B35" s="10"/>
      <c r="C35" s="25" t="str">
        <f ca="1">M8</f>
        <v xml:space="preserve">    </v>
      </c>
      <c r="D35" s="10"/>
      <c r="E35" s="10"/>
      <c r="F35" s="10"/>
      <c r="G35" s="10"/>
      <c r="L35" s="23" t="str">
        <f>P5</f>
        <v>000</v>
      </c>
    </row>
    <row r="36" spans="1:17" x14ac:dyDescent="0.25"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</row>
    <row r="37" spans="1:17" x14ac:dyDescent="0.25">
      <c r="A37" s="6" t="s">
        <v>70</v>
      </c>
      <c r="B37" s="2"/>
      <c r="C37" s="2"/>
      <c r="D37" s="2"/>
      <c r="E37" s="6" t="s">
        <v>71</v>
      </c>
      <c r="F37" s="2"/>
      <c r="G37" s="2"/>
    </row>
    <row r="39" spans="1:17" x14ac:dyDescent="0.25">
      <c r="A39" s="6" t="s">
        <v>72</v>
      </c>
      <c r="B39" s="2"/>
      <c r="C39" s="2"/>
      <c r="D39" s="2"/>
      <c r="E39" s="6" t="s">
        <v>73</v>
      </c>
      <c r="F39" s="2"/>
      <c r="G39" s="2"/>
    </row>
    <row r="42" spans="1:17" ht="15.75" thickBot="1" x14ac:dyDescent="0.3"/>
    <row r="43" spans="1:17" x14ac:dyDescent="0.25">
      <c r="C43" s="26" t="s">
        <v>74</v>
      </c>
      <c r="D43" s="27"/>
      <c r="E43" s="27"/>
      <c r="F43" s="27"/>
    </row>
  </sheetData>
  <sheetProtection password="C703" sheet="1" objects="1" scenarios="1"/>
  <mergeCells count="29">
    <mergeCell ref="A37:D37"/>
    <mergeCell ref="E37:G37"/>
    <mergeCell ref="A39:D39"/>
    <mergeCell ref="E39:G39"/>
    <mergeCell ref="C43:F43"/>
    <mergeCell ref="A16:B16"/>
    <mergeCell ref="C16:E16"/>
    <mergeCell ref="F15:G15"/>
    <mergeCell ref="B18:G18"/>
    <mergeCell ref="A19:G19"/>
    <mergeCell ref="A35:B35"/>
    <mergeCell ref="C35:G35"/>
    <mergeCell ref="C12:E12"/>
    <mergeCell ref="A13:B13"/>
    <mergeCell ref="C13:E13"/>
    <mergeCell ref="A14:B14"/>
    <mergeCell ref="C14:E14"/>
    <mergeCell ref="A15:B15"/>
    <mergeCell ref="C15:E15"/>
    <mergeCell ref="D2:G2"/>
    <mergeCell ref="D3:G3"/>
    <mergeCell ref="A7:G7"/>
    <mergeCell ref="A8:G8"/>
    <mergeCell ref="A20:G20"/>
    <mergeCell ref="A10:B10"/>
    <mergeCell ref="C10:E10"/>
    <mergeCell ref="A11:B11"/>
    <mergeCell ref="C11:E1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2017-07-13T16:54:15Z</dcterms:created>
  <dcterms:modified xsi:type="dcterms:W3CDTF">2017-07-13T16:54:40Z</dcterms:modified>
</cp:coreProperties>
</file>